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B85CB645-04DF-423C-A1D9-ABAA624608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2" l="1"/>
  <c r="M7" i="2"/>
  <c r="I7" i="2"/>
  <c r="O12" i="1" l="1"/>
  <c r="O11" i="1"/>
  <c r="O10" i="1"/>
  <c r="O9" i="1"/>
  <c r="O8" i="1"/>
  <c r="O7" i="1"/>
  <c r="O13" i="1" s="1"/>
  <c r="M12" i="1"/>
  <c r="M11" i="1"/>
  <c r="M10" i="1"/>
  <c r="M9" i="1"/>
  <c r="M8" i="1"/>
  <c r="M7" i="1"/>
  <c r="M13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/>
  <c r="S13" i="1"/>
  <c r="H18" i="1"/>
  <c r="R13" i="1"/>
  <c r="G18" i="1"/>
  <c r="Q13" i="1"/>
  <c r="F18" i="1"/>
  <c r="P13" i="1"/>
  <c r="E18" i="1"/>
  <c r="L13" i="1"/>
  <c r="K13" i="1"/>
  <c r="J13" i="1"/>
  <c r="I13" i="1"/>
  <c r="I17" i="1" s="1"/>
  <c r="H13" i="1"/>
  <c r="H17" i="1" s="1"/>
  <c r="G13" i="1"/>
  <c r="G17" i="1" s="1"/>
  <c r="F13" i="1"/>
  <c r="F17" i="1"/>
  <c r="E13" i="1"/>
  <c r="E17" i="1"/>
  <c r="E20" i="1" s="1"/>
  <c r="K18" i="1"/>
  <c r="L18" i="1"/>
  <c r="N18" i="1"/>
  <c r="M18" i="1"/>
  <c r="D14" i="1"/>
  <c r="F20" i="1"/>
  <c r="H20" i="1" l="1"/>
  <c r="L20" i="1" s="1"/>
  <c r="L17" i="1"/>
  <c r="O17" i="1"/>
  <c r="O20" i="1" s="1"/>
  <c r="N13" i="1"/>
  <c r="N17" i="1" s="1"/>
  <c r="G20" i="1"/>
  <c r="K20" i="1" s="1"/>
  <c r="K17" i="1"/>
  <c r="I20" i="1"/>
  <c r="M17" i="1"/>
  <c r="M20" i="1" l="1"/>
  <c r="N20" i="1"/>
</calcChain>
</file>

<file path=xl/sharedStrings.xml><?xml version="1.0" encoding="utf-8"?>
<sst xmlns="http://schemas.openxmlformats.org/spreadsheetml/2006/main" count="154" uniqueCount="104">
  <si>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</si>
  <si>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</si>
  <si>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</si>
  <si>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</si>
  <si>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</si>
  <si>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</si>
  <si>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</si>
  <si>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</si>
  <si>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</si>
  <si>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</si>
  <si>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</si>
  <si>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</si>
  <si>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</si>
  <si>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</si>
  <si>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</si>
  <si>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</si>
  <si>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</si>
  <si>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</si>
  <si>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</si>
  <si>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</si>
  <si>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</si>
  <si>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</si>
  <si>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</si>
  <si>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</si>
  <si>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</si>
  <si>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</si>
  <si>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</si>
  <si>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</si>
  <si>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</si>
  <si>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</si>
  <si>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</si>
  <si>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</si>
  <si>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</si>
  <si>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</si>
  <si>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</si>
  <si>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 = Jyväskylän Kiri  (1930)</t>
  </si>
  <si>
    <t>3.</t>
  </si>
  <si>
    <t xml:space="preserve">Kiri </t>
  </si>
  <si>
    <t>play off</t>
  </si>
  <si>
    <t>5.</t>
  </si>
  <si>
    <t>8.</t>
  </si>
  <si>
    <t>2.</t>
  </si>
  <si>
    <t>1.</t>
  </si>
  <si>
    <t>Marjo Minkkinen</t>
  </si>
  <si>
    <t>30.5.1979</t>
  </si>
  <si>
    <t>ENSIMMÄISET</t>
  </si>
  <si>
    <t>Ottelu</t>
  </si>
  <si>
    <t>1.  ottelu</t>
  </si>
  <si>
    <t>Lyöty juoksu</t>
  </si>
  <si>
    <t>Tuotu juoksu</t>
  </si>
  <si>
    <t>Kunnari</t>
  </si>
  <si>
    <t>10.05. 1998  Kiri - Virkiä  0-1  (4-4, 1-5)</t>
  </si>
  <si>
    <t>3.  ottelu</t>
  </si>
  <si>
    <t>21.05. 1998  Kiri - YPJ  2-0  (4-3, 2-0)</t>
  </si>
  <si>
    <t>26.07. 1998  Kiri - Pesäkarhut  2-0  (11-2, 17-5)</t>
  </si>
  <si>
    <t>16.  ottelu</t>
  </si>
  <si>
    <t xml:space="preserve">  18 v 11 kk 10 pv</t>
  </si>
  <si>
    <t xml:space="preserve">  18 v 11 kk 21 pv</t>
  </si>
  <si>
    <t xml:space="preserve">  19 v   1 kk 26 pv</t>
  </si>
  <si>
    <t>Kiri  2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</si>
  <si>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</si>
  <si>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</si>
  <si>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</si>
  <si>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</si>
  <si>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</si>
  <si>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</si>
  <si>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</si>
  <si>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</si>
  <si>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</si>
  <si>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</si>
  <si>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</si>
  <si>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</si>
  <si>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</si>
  <si>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</si>
  <si>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</si>
  <si>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1996  Kitee</t>
  </si>
  <si>
    <t>Itä</t>
  </si>
  <si>
    <t>Kiri</t>
  </si>
  <si>
    <t>Markku Koso</t>
  </si>
  <si>
    <t>4304</t>
  </si>
  <si>
    <t>16.07. 1995  Alajärvi</t>
  </si>
  <si>
    <t>Martti Rahkonen</t>
  </si>
  <si>
    <t>3643</t>
  </si>
  <si>
    <t>17.08. 1997  Hyvinkää</t>
  </si>
  <si>
    <t>II p</t>
  </si>
  <si>
    <t>Pertti Laakso</t>
  </si>
  <si>
    <t>2652</t>
  </si>
  <si>
    <t xml:space="preserve">  0-2  (2-3, 1-3)</t>
  </si>
  <si>
    <t>3p</t>
  </si>
  <si>
    <t>4/6</t>
  </si>
  <si>
    <t>2/3</t>
  </si>
  <si>
    <t>2/2</t>
  </si>
  <si>
    <t>0/1</t>
  </si>
  <si>
    <t xml:space="preserve">  0-2  (1-2, 4-6)</t>
  </si>
  <si>
    <t>s</t>
  </si>
  <si>
    <t>3/7</t>
  </si>
  <si>
    <t>1/3</t>
  </si>
  <si>
    <t xml:space="preserve">  0-2  (0-6, 6-7)</t>
  </si>
  <si>
    <t>jok</t>
  </si>
  <si>
    <t>3/4</t>
  </si>
  <si>
    <t>1/1</t>
  </si>
  <si>
    <t>1/2</t>
  </si>
  <si>
    <t>10/17</t>
  </si>
  <si>
    <t>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</si>
</sst>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quotePrefix="1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/>
    <xf numFmtId="49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0.57031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23" width="5.7109375" style="5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43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61">
        <v>1995</v>
      </c>
      <c r="C4" s="61"/>
      <c r="D4" s="62" t="s">
        <v>59</v>
      </c>
      <c r="E4" s="61"/>
      <c r="F4" s="63" t="s">
        <v>60</v>
      </c>
      <c r="G4" s="64"/>
      <c r="H4" s="65"/>
      <c r="I4" s="61"/>
      <c r="J4" s="61"/>
      <c r="K4" s="61"/>
      <c r="L4" s="61"/>
      <c r="M4" s="61"/>
      <c r="N4" s="66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61">
        <v>1996</v>
      </c>
      <c r="C5" s="61"/>
      <c r="D5" s="62" t="s">
        <v>59</v>
      </c>
      <c r="E5" s="61"/>
      <c r="F5" s="63" t="s">
        <v>60</v>
      </c>
      <c r="G5" s="64"/>
      <c r="H5" s="65"/>
      <c r="I5" s="61"/>
      <c r="J5" s="61"/>
      <c r="K5" s="61"/>
      <c r="L5" s="61"/>
      <c r="M5" s="61"/>
      <c r="N5" s="66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26">
        <v>1997</v>
      </c>
      <c r="C6" s="26"/>
      <c r="D6" s="39"/>
      <c r="E6" s="26"/>
      <c r="F6" s="90"/>
      <c r="G6" s="26"/>
      <c r="H6" s="90"/>
      <c r="I6" s="26"/>
      <c r="J6" s="26"/>
      <c r="K6" s="26"/>
      <c r="L6" s="26"/>
      <c r="M6" s="26"/>
      <c r="N6" s="91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26">
        <v>1998</v>
      </c>
      <c r="C7" s="26" t="s">
        <v>36</v>
      </c>
      <c r="D7" s="28" t="s">
        <v>37</v>
      </c>
      <c r="E7" s="58">
        <v>17</v>
      </c>
      <c r="F7" s="26">
        <v>0</v>
      </c>
      <c r="G7" s="26">
        <v>1</v>
      </c>
      <c r="H7" s="26">
        <v>4</v>
      </c>
      <c r="I7" s="26">
        <v>20</v>
      </c>
      <c r="J7" s="26">
        <v>7</v>
      </c>
      <c r="K7" s="26">
        <v>4</v>
      </c>
      <c r="L7" s="26">
        <v>8</v>
      </c>
      <c r="M7" s="26">
        <f t="shared" ref="M7:M12" si="0">PRODUCT(F7+G7)</f>
        <v>1</v>
      </c>
      <c r="N7" s="29">
        <v>0.32800000000000001</v>
      </c>
      <c r="O7" s="36">
        <f t="shared" ref="O7:O12" si="1">PRODUCT(I7/N7)</f>
        <v>60.975609756097562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>
        <v>1</v>
      </c>
      <c r="AF7" s="13" t="s">
        <v>38</v>
      </c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1999</v>
      </c>
      <c r="C8" s="26" t="s">
        <v>39</v>
      </c>
      <c r="D8" s="28" t="s">
        <v>37</v>
      </c>
      <c r="E8" s="58">
        <v>20</v>
      </c>
      <c r="F8" s="26">
        <v>2</v>
      </c>
      <c r="G8" s="26">
        <v>4</v>
      </c>
      <c r="H8" s="26">
        <v>14</v>
      </c>
      <c r="I8" s="26">
        <v>44</v>
      </c>
      <c r="J8" s="26">
        <v>20</v>
      </c>
      <c r="K8" s="26">
        <v>13</v>
      </c>
      <c r="L8" s="26">
        <v>5</v>
      </c>
      <c r="M8" s="26">
        <f t="shared" si="0"/>
        <v>6</v>
      </c>
      <c r="N8" s="29">
        <v>0.34599999999999997</v>
      </c>
      <c r="O8" s="36">
        <f t="shared" si="1"/>
        <v>127.16763005780348</v>
      </c>
      <c r="P8" s="26">
        <v>3</v>
      </c>
      <c r="Q8" s="26">
        <v>0</v>
      </c>
      <c r="R8" s="26">
        <v>0</v>
      </c>
      <c r="S8" s="26">
        <v>2</v>
      </c>
      <c r="T8" s="26">
        <v>5</v>
      </c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 t="s">
        <v>38</v>
      </c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26">
        <v>2000</v>
      </c>
      <c r="C9" s="26" t="s">
        <v>40</v>
      </c>
      <c r="D9" s="28" t="s">
        <v>37</v>
      </c>
      <c r="E9" s="58">
        <v>22</v>
      </c>
      <c r="F9" s="26">
        <v>1</v>
      </c>
      <c r="G9" s="40">
        <v>4</v>
      </c>
      <c r="H9" s="26">
        <v>9</v>
      </c>
      <c r="I9" s="26">
        <v>58</v>
      </c>
      <c r="J9" s="26">
        <v>30</v>
      </c>
      <c r="K9" s="26">
        <v>14</v>
      </c>
      <c r="L9" s="26">
        <v>9</v>
      </c>
      <c r="M9" s="26">
        <f t="shared" si="0"/>
        <v>5</v>
      </c>
      <c r="N9" s="29">
        <v>0.436</v>
      </c>
      <c r="O9" s="36">
        <f t="shared" si="1"/>
        <v>133.02752293577981</v>
      </c>
      <c r="P9" s="26">
        <v>4</v>
      </c>
      <c r="Q9" s="26">
        <v>0</v>
      </c>
      <c r="R9" s="26">
        <v>0</v>
      </c>
      <c r="S9" s="26">
        <v>1</v>
      </c>
      <c r="T9" s="26">
        <v>7</v>
      </c>
      <c r="U9" s="59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3" t="s">
        <v>38</v>
      </c>
      <c r="AG9" s="23"/>
      <c r="AH9" s="8"/>
      <c r="AI9" s="8"/>
      <c r="AJ9" s="8"/>
      <c r="AK9" s="8"/>
      <c r="AL9" s="8"/>
    </row>
    <row r="10" spans="1:38" ht="15" customHeight="1" x14ac:dyDescent="0.25">
      <c r="A10" s="1"/>
      <c r="B10" s="26">
        <v>2001</v>
      </c>
      <c r="C10" s="26" t="s">
        <v>41</v>
      </c>
      <c r="D10" s="28" t="s">
        <v>37</v>
      </c>
      <c r="E10" s="58">
        <v>24</v>
      </c>
      <c r="F10" s="26">
        <v>1</v>
      </c>
      <c r="G10" s="26">
        <v>7</v>
      </c>
      <c r="H10" s="26">
        <v>10</v>
      </c>
      <c r="I10" s="26">
        <v>42</v>
      </c>
      <c r="J10" s="26">
        <v>17</v>
      </c>
      <c r="K10" s="26">
        <v>7</v>
      </c>
      <c r="L10" s="26">
        <v>10</v>
      </c>
      <c r="M10" s="26">
        <f t="shared" si="0"/>
        <v>8</v>
      </c>
      <c r="N10" s="29">
        <v>0.372</v>
      </c>
      <c r="O10" s="36">
        <f t="shared" si="1"/>
        <v>112.90322580645162</v>
      </c>
      <c r="P10" s="26">
        <v>11</v>
      </c>
      <c r="Q10" s="26">
        <v>0</v>
      </c>
      <c r="R10" s="26">
        <v>6</v>
      </c>
      <c r="S10" s="26">
        <v>5</v>
      </c>
      <c r="T10" s="26">
        <v>27</v>
      </c>
      <c r="U10" s="59"/>
      <c r="V10" s="27"/>
      <c r="W10" s="27"/>
      <c r="X10" s="27"/>
      <c r="Y10" s="27"/>
      <c r="Z10" s="26"/>
      <c r="AA10" s="26"/>
      <c r="AB10" s="26"/>
      <c r="AC10" s="26"/>
      <c r="AD10" s="26">
        <v>1</v>
      </c>
      <c r="AE10" s="26"/>
      <c r="AF10" s="13" t="s">
        <v>38</v>
      </c>
      <c r="AG10" s="23"/>
      <c r="AH10" s="8"/>
      <c r="AI10" s="8"/>
      <c r="AJ10" s="8"/>
      <c r="AK10" s="8"/>
      <c r="AL10" s="8"/>
    </row>
    <row r="11" spans="1:38" ht="15" customHeight="1" x14ac:dyDescent="0.25">
      <c r="A11" s="1"/>
      <c r="B11" s="26">
        <v>2002</v>
      </c>
      <c r="C11" s="26" t="s">
        <v>41</v>
      </c>
      <c r="D11" s="28" t="s">
        <v>37</v>
      </c>
      <c r="E11" s="58">
        <v>24</v>
      </c>
      <c r="F11" s="26">
        <v>0</v>
      </c>
      <c r="G11" s="26">
        <v>16</v>
      </c>
      <c r="H11" s="26">
        <v>8</v>
      </c>
      <c r="I11" s="26">
        <v>73</v>
      </c>
      <c r="J11" s="26">
        <v>16</v>
      </c>
      <c r="K11" s="26">
        <v>18</v>
      </c>
      <c r="L11" s="26">
        <v>23</v>
      </c>
      <c r="M11" s="26">
        <f t="shared" si="0"/>
        <v>16</v>
      </c>
      <c r="N11" s="29">
        <v>0.52500000000000002</v>
      </c>
      <c r="O11" s="36">
        <f t="shared" si="1"/>
        <v>139.04761904761904</v>
      </c>
      <c r="P11" s="26">
        <v>11</v>
      </c>
      <c r="Q11" s="26">
        <v>1</v>
      </c>
      <c r="R11" s="26">
        <v>5</v>
      </c>
      <c r="S11" s="26">
        <v>2</v>
      </c>
      <c r="T11" s="26">
        <v>35</v>
      </c>
      <c r="U11" s="27"/>
      <c r="V11" s="27"/>
      <c r="W11" s="27"/>
      <c r="X11" s="27"/>
      <c r="Y11" s="27"/>
      <c r="Z11" s="26"/>
      <c r="AA11" s="26"/>
      <c r="AB11" s="26"/>
      <c r="AC11" s="26"/>
      <c r="AD11" s="26">
        <v>1</v>
      </c>
      <c r="AE11" s="26"/>
      <c r="AF11" s="13" t="s">
        <v>38</v>
      </c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26">
        <v>2003</v>
      </c>
      <c r="C12" s="26" t="s">
        <v>42</v>
      </c>
      <c r="D12" s="28" t="s">
        <v>37</v>
      </c>
      <c r="E12" s="58">
        <v>20</v>
      </c>
      <c r="F12" s="26">
        <v>2</v>
      </c>
      <c r="G12" s="26">
        <v>9</v>
      </c>
      <c r="H12" s="26">
        <v>12</v>
      </c>
      <c r="I12" s="26">
        <v>52</v>
      </c>
      <c r="J12" s="26">
        <v>9</v>
      </c>
      <c r="K12" s="26">
        <v>12</v>
      </c>
      <c r="L12" s="26">
        <v>20</v>
      </c>
      <c r="M12" s="26">
        <f t="shared" si="0"/>
        <v>11</v>
      </c>
      <c r="N12" s="29">
        <v>0.45200000000000001</v>
      </c>
      <c r="O12" s="36">
        <f t="shared" si="1"/>
        <v>115.04424778761062</v>
      </c>
      <c r="P12" s="26">
        <v>8</v>
      </c>
      <c r="Q12" s="26">
        <v>0</v>
      </c>
      <c r="R12" s="26">
        <v>3</v>
      </c>
      <c r="S12" s="26">
        <v>2</v>
      </c>
      <c r="T12" s="26">
        <v>27</v>
      </c>
      <c r="U12" s="27"/>
      <c r="V12" s="27"/>
      <c r="W12" s="27"/>
      <c r="X12" s="27"/>
      <c r="Y12" s="27"/>
      <c r="Z12" s="26"/>
      <c r="AA12" s="26"/>
      <c r="AB12" s="26">
        <v>1</v>
      </c>
      <c r="AC12" s="26">
        <v>1</v>
      </c>
      <c r="AD12" s="26"/>
      <c r="AE12" s="26"/>
      <c r="AF12" s="13" t="s">
        <v>38</v>
      </c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16" t="s">
        <v>9</v>
      </c>
      <c r="C13" s="17"/>
      <c r="D13" s="15"/>
      <c r="E13" s="18">
        <f t="shared" ref="E13:M13" si="2">SUM(E7:E12)</f>
        <v>127</v>
      </c>
      <c r="F13" s="18">
        <f t="shared" si="2"/>
        <v>6</v>
      </c>
      <c r="G13" s="18">
        <f t="shared" si="2"/>
        <v>41</v>
      </c>
      <c r="H13" s="18">
        <f t="shared" si="2"/>
        <v>57</v>
      </c>
      <c r="I13" s="18">
        <f t="shared" si="2"/>
        <v>289</v>
      </c>
      <c r="J13" s="18">
        <f t="shared" si="2"/>
        <v>99</v>
      </c>
      <c r="K13" s="18">
        <f t="shared" si="2"/>
        <v>68</v>
      </c>
      <c r="L13" s="18">
        <f t="shared" si="2"/>
        <v>75</v>
      </c>
      <c r="M13" s="18">
        <f t="shared" si="2"/>
        <v>47</v>
      </c>
      <c r="N13" s="30">
        <f>PRODUCT(I13/O13)</f>
        <v>0.41995690099393956</v>
      </c>
      <c r="O13" s="31">
        <f t="shared" ref="O13:AE13" si="3">SUM(O7:O12)</f>
        <v>688.16585539136213</v>
      </c>
      <c r="P13" s="18">
        <f t="shared" si="3"/>
        <v>37</v>
      </c>
      <c r="Q13" s="18">
        <f t="shared" si="3"/>
        <v>1</v>
      </c>
      <c r="R13" s="18">
        <f t="shared" si="3"/>
        <v>14</v>
      </c>
      <c r="S13" s="18">
        <f t="shared" si="3"/>
        <v>12</v>
      </c>
      <c r="T13" s="18">
        <f t="shared" si="3"/>
        <v>101</v>
      </c>
      <c r="U13" s="18">
        <f t="shared" si="3"/>
        <v>0</v>
      </c>
      <c r="V13" s="18">
        <f t="shared" si="3"/>
        <v>0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18">
        <f t="shared" si="3"/>
        <v>0</v>
      </c>
      <c r="AA13" s="18">
        <f t="shared" si="3"/>
        <v>0</v>
      </c>
      <c r="AB13" s="18">
        <f t="shared" si="3"/>
        <v>1</v>
      </c>
      <c r="AC13" s="18">
        <f t="shared" si="3"/>
        <v>1</v>
      </c>
      <c r="AD13" s="18">
        <f t="shared" si="3"/>
        <v>2</v>
      </c>
      <c r="AE13" s="18">
        <f t="shared" si="3"/>
        <v>1</v>
      </c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8" t="s">
        <v>2</v>
      </c>
      <c r="C14" s="32"/>
      <c r="D14" s="33">
        <f>SUM(F13:H13)+((I13-F13-G13)/3)+(E13/3)+(Z13*25)+(AA13*25)+(AB13*10)+(AC13*25)+(AD13*20)+(AE13*15)</f>
        <v>317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1"/>
      <c r="AG14" s="23"/>
      <c r="AH14" s="8"/>
      <c r="AI14" s="8"/>
      <c r="AJ14" s="8"/>
      <c r="AK14" s="8"/>
      <c r="AL14" s="8"/>
    </row>
    <row r="15" spans="1:38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7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33</v>
      </c>
      <c r="O16" s="24"/>
      <c r="P16" s="39" t="s">
        <v>45</v>
      </c>
      <c r="Q16" s="12"/>
      <c r="R16" s="12"/>
      <c r="S16" s="12"/>
      <c r="T16" s="60"/>
      <c r="U16" s="60"/>
      <c r="V16" s="60"/>
      <c r="W16" s="60"/>
      <c r="X16" s="60"/>
      <c r="Y16" s="12"/>
      <c r="Z16" s="12"/>
      <c r="AA16" s="12"/>
      <c r="AB16" s="12"/>
      <c r="AC16" s="12"/>
      <c r="AD16" s="12"/>
      <c r="AE16" s="12"/>
      <c r="AF16" s="40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39" t="s">
        <v>17</v>
      </c>
      <c r="C17" s="12"/>
      <c r="D17" s="41"/>
      <c r="E17" s="26">
        <f>PRODUCT(E13)</f>
        <v>127</v>
      </c>
      <c r="F17" s="26">
        <f>PRODUCT(F13)</f>
        <v>6</v>
      </c>
      <c r="G17" s="26">
        <f>PRODUCT(G13)</f>
        <v>41</v>
      </c>
      <c r="H17" s="26">
        <f>PRODUCT(H13)</f>
        <v>57</v>
      </c>
      <c r="I17" s="26">
        <f>PRODUCT(I13)</f>
        <v>289</v>
      </c>
      <c r="J17" s="1"/>
      <c r="K17" s="42">
        <f>PRODUCT((F17+G17)/E17)</f>
        <v>0.37007874015748032</v>
      </c>
      <c r="L17" s="42">
        <f>PRODUCT(H17/E17)</f>
        <v>0.44881889763779526</v>
      </c>
      <c r="M17" s="42">
        <f>PRODUCT(I17/E17)</f>
        <v>2.2755905511811023</v>
      </c>
      <c r="N17" s="29">
        <f>PRODUCT(N13)</f>
        <v>0.41995690099393956</v>
      </c>
      <c r="O17" s="24">
        <f>PRODUCT(O13)</f>
        <v>688.16585539136213</v>
      </c>
      <c r="P17" s="108" t="s">
        <v>46</v>
      </c>
      <c r="Q17" s="109"/>
      <c r="R17" s="109"/>
      <c r="S17" s="110" t="s">
        <v>51</v>
      </c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1" t="s">
        <v>47</v>
      </c>
      <c r="AE17" s="110"/>
      <c r="AF17" s="112" t="s">
        <v>56</v>
      </c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43" t="s">
        <v>18</v>
      </c>
      <c r="C18" s="44"/>
      <c r="D18" s="45"/>
      <c r="E18" s="26">
        <f>PRODUCT(P13)</f>
        <v>37</v>
      </c>
      <c r="F18" s="26">
        <f>PRODUCT(Q13)</f>
        <v>1</v>
      </c>
      <c r="G18" s="26">
        <f>PRODUCT(R13)</f>
        <v>14</v>
      </c>
      <c r="H18" s="26">
        <f>PRODUCT(S13)</f>
        <v>12</v>
      </c>
      <c r="I18" s="26">
        <f>PRODUCT(T13)</f>
        <v>101</v>
      </c>
      <c r="J18" s="1"/>
      <c r="K18" s="42">
        <f>PRODUCT((F18+G18)/E18)</f>
        <v>0.40540540540540543</v>
      </c>
      <c r="L18" s="42">
        <f>PRODUCT(H18/E18)</f>
        <v>0.32432432432432434</v>
      </c>
      <c r="M18" s="42">
        <f>PRODUCT(I18/E18)</f>
        <v>2.7297297297297298</v>
      </c>
      <c r="N18" s="29">
        <f>PRODUCT(I18/O18)</f>
        <v>0.46759259259259262</v>
      </c>
      <c r="O18" s="24">
        <v>216</v>
      </c>
      <c r="P18" s="113" t="s">
        <v>48</v>
      </c>
      <c r="Q18" s="114"/>
      <c r="R18" s="114"/>
      <c r="S18" s="115" t="s">
        <v>54</v>
      </c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6" t="s">
        <v>55</v>
      </c>
      <c r="AE18" s="115"/>
      <c r="AF18" s="117" t="s">
        <v>58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46" t="s">
        <v>19</v>
      </c>
      <c r="C19" s="47"/>
      <c r="D19" s="48"/>
      <c r="E19" s="27"/>
      <c r="F19" s="27"/>
      <c r="G19" s="27"/>
      <c r="H19" s="27"/>
      <c r="I19" s="27"/>
      <c r="J19" s="1"/>
      <c r="K19" s="49"/>
      <c r="L19" s="49"/>
      <c r="M19" s="49"/>
      <c r="N19" s="50"/>
      <c r="O19" s="24"/>
      <c r="P19" s="113" t="s">
        <v>49</v>
      </c>
      <c r="Q19" s="114"/>
      <c r="R19" s="114"/>
      <c r="S19" s="115" t="s">
        <v>53</v>
      </c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6" t="s">
        <v>52</v>
      </c>
      <c r="AE19" s="115"/>
      <c r="AF19" s="117" t="s">
        <v>57</v>
      </c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51" t="s">
        <v>20</v>
      </c>
      <c r="C20" s="52"/>
      <c r="D20" s="53"/>
      <c r="E20" s="18">
        <f>SUM(E17:E19)</f>
        <v>164</v>
      </c>
      <c r="F20" s="18">
        <f>SUM(F17:F19)</f>
        <v>7</v>
      </c>
      <c r="G20" s="18">
        <f>SUM(G17:G19)</f>
        <v>55</v>
      </c>
      <c r="H20" s="18">
        <f>SUM(H17:H19)</f>
        <v>69</v>
      </c>
      <c r="I20" s="18">
        <f>SUM(I17:I19)</f>
        <v>390</v>
      </c>
      <c r="J20" s="1"/>
      <c r="K20" s="54">
        <f>PRODUCT((F20+G20)/E20)</f>
        <v>0.37804878048780488</v>
      </c>
      <c r="L20" s="54">
        <f>PRODUCT(H20/E20)</f>
        <v>0.42073170731707316</v>
      </c>
      <c r="M20" s="54">
        <f>PRODUCT(I20/E20)</f>
        <v>2.3780487804878048</v>
      </c>
      <c r="N20" s="30">
        <f>PRODUCT(I20/O20)</f>
        <v>0.43133679255250257</v>
      </c>
      <c r="O20" s="24">
        <f>SUM(O17:O19)</f>
        <v>904.16585539136213</v>
      </c>
      <c r="P20" s="118" t="s">
        <v>50</v>
      </c>
      <c r="Q20" s="119"/>
      <c r="R20" s="119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1"/>
      <c r="AE20" s="120"/>
      <c r="AF20" s="77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1" t="s">
        <v>34</v>
      </c>
      <c r="C22" s="1"/>
      <c r="D22" s="57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23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23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23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23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23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23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23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23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23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23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23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23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23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23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23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23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23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23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7"/>
      <c r="AG66" s="23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7"/>
      <c r="AG67" s="23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23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23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23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23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23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7"/>
      <c r="AG73" s="23"/>
      <c r="AH73" s="8"/>
      <c r="AI73" s="8"/>
      <c r="AJ73" s="8"/>
      <c r="AK73" s="8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7"/>
      <c r="AG74" s="23"/>
      <c r="AH74" s="8"/>
      <c r="AI74" s="8"/>
      <c r="AJ74" s="8"/>
      <c r="AK74" s="8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7"/>
      <c r="AG75" s="23"/>
      <c r="AH75" s="8"/>
      <c r="AI75" s="8"/>
      <c r="AJ75" s="8"/>
      <c r="AK75" s="8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7"/>
      <c r="AG76" s="23"/>
      <c r="AH76" s="8"/>
      <c r="AI76" s="8"/>
      <c r="AJ76" s="8"/>
      <c r="AK76" s="8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7"/>
      <c r="AG77" s="23"/>
      <c r="AH77" s="8"/>
      <c r="AI77" s="8"/>
      <c r="AJ77" s="8"/>
      <c r="AK77" s="8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23"/>
      <c r="AH78" s="8"/>
      <c r="AI78" s="8"/>
      <c r="AJ78" s="8"/>
      <c r="AK78" s="8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23"/>
      <c r="AH79" s="8"/>
      <c r="AI79" s="8"/>
      <c r="AJ79" s="8"/>
      <c r="AK79" s="8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7"/>
      <c r="AG80" s="23"/>
      <c r="AH80" s="8"/>
      <c r="AI80" s="8"/>
      <c r="AJ80" s="8"/>
      <c r="AK80" s="8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7"/>
      <c r="AG81" s="23"/>
      <c r="AH81" s="8"/>
      <c r="AI81" s="8"/>
      <c r="AJ81" s="8"/>
      <c r="AK81" s="8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23"/>
      <c r="AH82" s="8"/>
      <c r="AI82" s="8"/>
      <c r="AJ82" s="8"/>
      <c r="AK82" s="8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23"/>
      <c r="AH83" s="8"/>
      <c r="AI83" s="8"/>
      <c r="AJ83" s="8"/>
      <c r="AK83" s="8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7"/>
      <c r="AG84" s="23"/>
      <c r="AH84" s="8"/>
      <c r="AI84" s="8"/>
      <c r="AJ84" s="8"/>
      <c r="AK84" s="8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23"/>
      <c r="AH85" s="8"/>
      <c r="AI85" s="8"/>
      <c r="AJ85" s="8"/>
      <c r="AK85" s="8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7"/>
      <c r="AG86" s="23"/>
      <c r="AH86" s="8"/>
      <c r="AI86" s="8"/>
      <c r="AJ86" s="8"/>
      <c r="AK86" s="8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7"/>
      <c r="AG87" s="23"/>
      <c r="AH87" s="8"/>
      <c r="AI87" s="8"/>
      <c r="AJ87" s="8"/>
      <c r="AK87" s="8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7"/>
      <c r="AG88" s="23"/>
      <c r="AH88" s="8"/>
      <c r="AI88" s="8"/>
      <c r="AJ88" s="8"/>
      <c r="AK88" s="8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7"/>
      <c r="AG89" s="23"/>
      <c r="AH89" s="8"/>
      <c r="AI89" s="8"/>
      <c r="AJ89" s="8"/>
      <c r="AK89" s="8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7"/>
      <c r="AG90" s="23"/>
      <c r="AH90" s="8"/>
      <c r="AI90" s="8"/>
      <c r="AJ90" s="8"/>
      <c r="AK90" s="8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7"/>
      <c r="AG91" s="23"/>
      <c r="AH91" s="8"/>
      <c r="AI91" s="8"/>
      <c r="AJ91" s="8"/>
      <c r="AK91" s="8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7"/>
      <c r="AG92" s="23"/>
      <c r="AH92" s="8"/>
      <c r="AI92" s="8"/>
      <c r="AJ92" s="8"/>
      <c r="AK92" s="8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7"/>
      <c r="AG93" s="23"/>
      <c r="AH93" s="8"/>
      <c r="AI93" s="8"/>
      <c r="AJ93" s="8"/>
      <c r="AK93" s="8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7"/>
      <c r="AG94" s="23"/>
      <c r="AH94" s="8"/>
      <c r="AI94" s="8"/>
      <c r="AJ94" s="8"/>
      <c r="AK94" s="8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7"/>
      <c r="AG95" s="23"/>
      <c r="AH95" s="8"/>
      <c r="AI95" s="8"/>
      <c r="AJ95" s="8"/>
      <c r="AK95" s="8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7"/>
      <c r="AG96" s="23"/>
      <c r="AH96" s="8"/>
      <c r="AI96" s="8"/>
      <c r="AJ96" s="8"/>
      <c r="AK96" s="8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7"/>
      <c r="AG97" s="23"/>
      <c r="AH97" s="8"/>
      <c r="AI97" s="8"/>
      <c r="AJ97" s="8"/>
      <c r="AK97" s="8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7"/>
      <c r="AG98" s="23"/>
      <c r="AH98" s="8"/>
      <c r="AI98" s="8"/>
      <c r="AJ98" s="8"/>
      <c r="AK98" s="8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7"/>
      <c r="AG99" s="23"/>
      <c r="AH99" s="8"/>
      <c r="AI99" s="8"/>
      <c r="AJ99" s="8"/>
      <c r="AK99" s="8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7"/>
      <c r="AG100" s="23"/>
      <c r="AH100" s="8"/>
      <c r="AI100" s="8"/>
      <c r="AJ100" s="8"/>
      <c r="AK100" s="8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7"/>
      <c r="AG101" s="23"/>
      <c r="AH101" s="8"/>
      <c r="AI101" s="8"/>
      <c r="AJ101" s="8"/>
      <c r="AK101" s="8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7"/>
      <c r="AG102" s="23"/>
      <c r="AH102" s="8"/>
      <c r="AI102" s="8"/>
      <c r="AJ102" s="8"/>
      <c r="AK102" s="8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7"/>
      <c r="AG103" s="23"/>
      <c r="AH103" s="8"/>
      <c r="AI103" s="8"/>
      <c r="AJ103" s="8"/>
      <c r="AK103" s="8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7"/>
      <c r="AG104" s="23"/>
      <c r="AH104" s="8"/>
      <c r="AI104" s="8"/>
      <c r="AJ104" s="8"/>
      <c r="AK104" s="8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7"/>
      <c r="AG105" s="23"/>
      <c r="AH105" s="8"/>
      <c r="AI105" s="8"/>
      <c r="AJ105" s="8"/>
      <c r="AK105" s="8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7"/>
      <c r="AG106" s="23"/>
      <c r="AH106" s="8"/>
      <c r="AI106" s="8"/>
      <c r="AJ106" s="8"/>
      <c r="AK106" s="8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7"/>
      <c r="AG107" s="23"/>
      <c r="AH107" s="8"/>
      <c r="AI107" s="8"/>
      <c r="AJ107" s="8"/>
      <c r="AK107" s="8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7"/>
      <c r="AG108" s="23"/>
      <c r="AH108" s="8"/>
      <c r="AI108" s="8"/>
      <c r="AJ108" s="8"/>
      <c r="AK108" s="8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7"/>
      <c r="AG109" s="23"/>
      <c r="AH109" s="8"/>
      <c r="AI109" s="8"/>
      <c r="AJ109" s="8"/>
      <c r="AK109" s="8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7"/>
      <c r="AG110" s="23"/>
      <c r="AH110" s="8"/>
      <c r="AI110" s="8"/>
      <c r="AJ110" s="8"/>
      <c r="AK110" s="8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7"/>
      <c r="AG111" s="23"/>
      <c r="AH111" s="8"/>
      <c r="AI111" s="8"/>
      <c r="AJ111" s="8"/>
      <c r="AK111" s="8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7"/>
      <c r="AG112" s="23"/>
      <c r="AH112" s="8"/>
      <c r="AI112" s="8"/>
      <c r="AJ112" s="8"/>
      <c r="AK112" s="8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7"/>
      <c r="AG113" s="23"/>
      <c r="AH113" s="8"/>
      <c r="AI113" s="8"/>
      <c r="AJ113" s="8"/>
      <c r="AK113" s="8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7"/>
      <c r="AG114" s="23"/>
      <c r="AH114" s="8"/>
      <c r="AI114" s="8"/>
      <c r="AJ114" s="8"/>
      <c r="AK114" s="8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7"/>
      <c r="AG115" s="23"/>
      <c r="AH115" s="8"/>
      <c r="AI115" s="8"/>
      <c r="AJ115" s="8"/>
      <c r="AK115" s="8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7"/>
      <c r="AG116" s="23"/>
      <c r="AH116" s="8"/>
      <c r="AI116" s="8"/>
      <c r="AJ116" s="8"/>
      <c r="AK116" s="8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7"/>
      <c r="AG117" s="23"/>
      <c r="AH117" s="8"/>
      <c r="AI117" s="8"/>
      <c r="AJ117" s="8"/>
      <c r="AK117" s="8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7"/>
      <c r="AG118" s="23"/>
      <c r="AH118" s="8"/>
      <c r="AI118" s="8"/>
      <c r="AJ118" s="8"/>
      <c r="AK118" s="8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7"/>
      <c r="AG119" s="23"/>
      <c r="AH119" s="8"/>
      <c r="AI119" s="8"/>
      <c r="AJ119" s="8"/>
      <c r="AK119" s="8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7"/>
      <c r="AG120" s="23"/>
      <c r="AH120" s="8"/>
      <c r="AI120" s="8"/>
      <c r="AJ120" s="8"/>
      <c r="AK120" s="8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7"/>
      <c r="AG121" s="23"/>
      <c r="AH121" s="8"/>
      <c r="AI121" s="8"/>
      <c r="AJ121" s="8"/>
      <c r="AK121" s="8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7"/>
      <c r="AG122" s="23"/>
      <c r="AH122" s="8"/>
      <c r="AI122" s="8"/>
      <c r="AJ122" s="8"/>
      <c r="AK122" s="8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7"/>
      <c r="AG123" s="23"/>
      <c r="AH123" s="8"/>
      <c r="AI123" s="8"/>
      <c r="AJ123" s="8"/>
      <c r="AK123" s="8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7"/>
      <c r="AG124" s="23"/>
      <c r="AH124" s="8"/>
      <c r="AI124" s="8"/>
      <c r="AJ124" s="8"/>
      <c r="AK124" s="8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7"/>
      <c r="AG125" s="23"/>
      <c r="AH125" s="8"/>
      <c r="AI125" s="8"/>
      <c r="AJ125" s="8"/>
      <c r="AK125" s="8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7"/>
      <c r="AG126" s="23"/>
      <c r="AH126" s="8"/>
      <c r="AI126" s="8"/>
      <c r="AJ126" s="8"/>
      <c r="AK126" s="8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7"/>
      <c r="AG127" s="23"/>
      <c r="AH127" s="8"/>
      <c r="AI127" s="8"/>
      <c r="AJ127" s="8"/>
      <c r="AK127" s="8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7"/>
      <c r="AG128" s="23"/>
      <c r="AH128" s="8"/>
      <c r="AI128" s="8"/>
      <c r="AJ128" s="8"/>
      <c r="AK128" s="8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7"/>
      <c r="AG129" s="23"/>
      <c r="AH129" s="8"/>
      <c r="AI129" s="8"/>
      <c r="AJ129" s="8"/>
      <c r="AK129" s="8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7"/>
      <c r="AG130" s="23"/>
      <c r="AH130" s="8"/>
      <c r="AI130" s="8"/>
      <c r="AJ130" s="8"/>
      <c r="AK130" s="8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7"/>
      <c r="AG131" s="23"/>
      <c r="AH131" s="8"/>
      <c r="AI131" s="8"/>
      <c r="AJ131" s="8"/>
      <c r="AK131" s="8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7"/>
      <c r="AG132" s="23"/>
      <c r="AH132" s="8"/>
      <c r="AI132" s="8"/>
      <c r="AJ132" s="8"/>
      <c r="AK132" s="8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7"/>
      <c r="AG133" s="23"/>
      <c r="AH133" s="8"/>
      <c r="AI133" s="8"/>
      <c r="AJ133" s="8"/>
      <c r="AK133" s="8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7"/>
      <c r="AG134" s="23"/>
      <c r="AH134" s="8"/>
      <c r="AI134" s="8"/>
      <c r="AJ134" s="8"/>
      <c r="AK134" s="8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7"/>
      <c r="AG135" s="23"/>
      <c r="AH135" s="8"/>
      <c r="AI135" s="8"/>
      <c r="AJ135" s="8"/>
      <c r="AK135" s="8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7"/>
      <c r="AG136" s="23"/>
      <c r="AH136" s="8"/>
      <c r="AI136" s="8"/>
      <c r="AJ136" s="8"/>
      <c r="AK136" s="8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7"/>
      <c r="AG137" s="23"/>
      <c r="AH137" s="8"/>
      <c r="AI137" s="8"/>
      <c r="AJ137" s="8"/>
      <c r="AK137" s="8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7"/>
      <c r="AG138" s="23"/>
      <c r="AH138" s="8"/>
      <c r="AI138" s="8"/>
      <c r="AJ138" s="8"/>
      <c r="AK138" s="8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7"/>
      <c r="AG139" s="23"/>
      <c r="AH139" s="8"/>
      <c r="AI139" s="8"/>
      <c r="AJ139" s="8"/>
      <c r="AK139" s="8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7"/>
      <c r="AG140" s="23"/>
      <c r="AH140" s="8"/>
      <c r="AI140" s="8"/>
      <c r="AJ140" s="8"/>
      <c r="AK140" s="8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7"/>
      <c r="AG141" s="23"/>
      <c r="AH141" s="8"/>
      <c r="AI141" s="8"/>
      <c r="AJ141" s="8"/>
      <c r="AK141" s="8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7"/>
      <c r="AG142" s="23"/>
      <c r="AH142" s="8"/>
      <c r="AI142" s="8"/>
      <c r="AJ142" s="8"/>
      <c r="AK142" s="8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7"/>
      <c r="AG143" s="23"/>
      <c r="AH143" s="8"/>
      <c r="AI143" s="8"/>
      <c r="AJ143" s="8"/>
      <c r="AK143" s="8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7"/>
      <c r="AG144" s="23"/>
      <c r="AH144" s="8"/>
      <c r="AI144" s="8"/>
      <c r="AJ144" s="8"/>
      <c r="AK144" s="8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7"/>
      <c r="AG145" s="23"/>
      <c r="AH145" s="8"/>
      <c r="AI145" s="8"/>
      <c r="AJ145" s="8"/>
      <c r="AK145" s="8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7"/>
      <c r="AG146" s="23"/>
      <c r="AH146" s="8"/>
      <c r="AI146" s="8"/>
      <c r="AJ146" s="8"/>
      <c r="AK146" s="8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7"/>
      <c r="AG147" s="23"/>
      <c r="AH147" s="8"/>
      <c r="AI147" s="8"/>
      <c r="AJ147" s="8"/>
      <c r="AK147" s="8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7"/>
      <c r="AG148" s="23"/>
      <c r="AH148" s="8"/>
      <c r="AI148" s="8"/>
      <c r="AJ148" s="8"/>
      <c r="AK148" s="8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7"/>
      <c r="AG149" s="23"/>
      <c r="AH149" s="8"/>
      <c r="AI149" s="8"/>
      <c r="AJ149" s="8"/>
      <c r="AK149" s="8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7"/>
      <c r="AG150" s="23"/>
      <c r="AH150" s="8"/>
      <c r="AI150" s="8"/>
      <c r="AJ150" s="8"/>
      <c r="AK150" s="8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7"/>
      <c r="AG151" s="23"/>
      <c r="AH151" s="8"/>
      <c r="AI151" s="8"/>
      <c r="AJ151" s="8"/>
      <c r="AK151" s="8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7"/>
      <c r="AG152" s="23"/>
      <c r="AH152" s="8"/>
      <c r="AI152" s="8"/>
      <c r="AJ152" s="8"/>
      <c r="AK152" s="8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7"/>
      <c r="AG153" s="23"/>
      <c r="AH153" s="8"/>
      <c r="AI153" s="8"/>
      <c r="AJ153" s="8"/>
      <c r="AK153" s="8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7"/>
      <c r="AG154" s="23"/>
      <c r="AH154" s="8"/>
      <c r="AI154" s="8"/>
      <c r="AJ154" s="8"/>
      <c r="AK154" s="8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7"/>
      <c r="AG155" s="23"/>
      <c r="AH155" s="8"/>
      <c r="AI155" s="8"/>
      <c r="AJ155" s="8"/>
      <c r="AK155" s="8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7"/>
      <c r="AG156" s="23"/>
      <c r="AH156" s="8"/>
      <c r="AI156" s="8"/>
      <c r="AJ156" s="8"/>
      <c r="AK156" s="8"/>
      <c r="AL156" s="8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7"/>
      <c r="AG157" s="23"/>
      <c r="AH157" s="8"/>
      <c r="AI157" s="8"/>
      <c r="AJ157" s="8"/>
      <c r="AK157" s="8"/>
      <c r="AL157" s="8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7"/>
      <c r="AG158" s="23"/>
      <c r="AH158" s="8"/>
      <c r="AI158" s="8"/>
      <c r="AJ158" s="8"/>
      <c r="AK158" s="8"/>
      <c r="AL158" s="8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7"/>
      <c r="AG159" s="23"/>
      <c r="AH159" s="8"/>
      <c r="AI159" s="8"/>
      <c r="AJ159" s="8"/>
      <c r="AK159" s="8"/>
      <c r="AL159" s="8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7"/>
      <c r="AG160" s="23"/>
      <c r="AH160" s="8"/>
      <c r="AI160" s="8"/>
      <c r="AJ160" s="8"/>
      <c r="AK160" s="8"/>
      <c r="AL160" s="8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7"/>
      <c r="AG161" s="23"/>
      <c r="AH161" s="8"/>
      <c r="AI161" s="8"/>
      <c r="AJ161" s="8"/>
      <c r="AK161" s="8"/>
      <c r="AL161" s="8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7"/>
      <c r="AG162" s="23"/>
      <c r="AH162" s="8"/>
      <c r="AI162" s="8"/>
      <c r="AJ162" s="8"/>
      <c r="AK162" s="8"/>
      <c r="AL162" s="8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7"/>
      <c r="AG163" s="23"/>
      <c r="AH163" s="8"/>
      <c r="AI163" s="8"/>
      <c r="AJ163" s="8"/>
      <c r="AK163" s="8"/>
      <c r="AL163" s="8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7"/>
      <c r="AG164" s="23"/>
      <c r="AH164" s="8"/>
      <c r="AI164" s="8"/>
      <c r="AJ164" s="8"/>
      <c r="AK164" s="8"/>
      <c r="AL164" s="8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7"/>
      <c r="AG165" s="23"/>
      <c r="AH165" s="8"/>
      <c r="AI165" s="8"/>
      <c r="AJ165" s="8"/>
      <c r="AK165" s="8"/>
      <c r="AL165" s="8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7"/>
      <c r="AG166" s="23"/>
      <c r="AH166" s="8"/>
      <c r="AI166" s="8"/>
      <c r="AJ166" s="8"/>
      <c r="AK166" s="8"/>
      <c r="AL166" s="8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7"/>
      <c r="AG167" s="23"/>
      <c r="AH167" s="8"/>
      <c r="AI167" s="8"/>
      <c r="AJ167" s="8"/>
      <c r="AK167" s="8"/>
      <c r="AL167" s="8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7"/>
      <c r="AG168" s="23"/>
      <c r="AH168" s="8"/>
      <c r="AI168" s="8"/>
      <c r="AJ168" s="8"/>
      <c r="AK168" s="8"/>
      <c r="AL168" s="8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7"/>
      <c r="AG169" s="23"/>
      <c r="AH169" s="8"/>
      <c r="AI169" s="8"/>
      <c r="AJ169" s="8"/>
      <c r="AK169" s="8"/>
      <c r="AL169" s="8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7"/>
      <c r="AG170" s="23"/>
      <c r="AH170" s="8"/>
      <c r="AI170" s="8"/>
      <c r="AJ170" s="8"/>
      <c r="AK170" s="8"/>
      <c r="AL170" s="8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7"/>
      <c r="AG171" s="23"/>
      <c r="AH171" s="8"/>
      <c r="AI171" s="8"/>
      <c r="AJ171" s="8"/>
      <c r="AK171" s="8"/>
      <c r="AL171" s="8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7"/>
      <c r="AG172" s="23"/>
      <c r="AH172" s="8"/>
      <c r="AI172" s="8"/>
      <c r="AJ172" s="8"/>
      <c r="AK172" s="8"/>
      <c r="AL172" s="8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7"/>
      <c r="AG173" s="23"/>
      <c r="AH173" s="8"/>
      <c r="AI173" s="8"/>
      <c r="AJ173" s="8"/>
      <c r="AK173" s="8"/>
      <c r="AL173" s="8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7"/>
      <c r="AG174" s="23"/>
      <c r="AH174" s="8"/>
      <c r="AI174" s="8"/>
      <c r="AJ174" s="8"/>
      <c r="AK174" s="8"/>
      <c r="AL174" s="8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7"/>
      <c r="AG175" s="23"/>
      <c r="AH175" s="8"/>
      <c r="AI175" s="8"/>
      <c r="AJ175" s="8"/>
      <c r="AK175" s="8"/>
      <c r="AL175" s="8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7"/>
      <c r="AG176" s="23"/>
      <c r="AH176" s="8"/>
      <c r="AI176" s="8"/>
      <c r="AJ176" s="8"/>
      <c r="AK176" s="8"/>
      <c r="AL176" s="8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7"/>
      <c r="AG177" s="23"/>
      <c r="AH177" s="8"/>
      <c r="AI177" s="8"/>
      <c r="AJ177" s="8"/>
      <c r="AK177" s="8"/>
      <c r="AL177" s="8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7"/>
      <c r="AG178" s="23"/>
      <c r="AH178" s="8"/>
      <c r="AI178" s="8"/>
      <c r="AJ178" s="8"/>
      <c r="AK178" s="8"/>
      <c r="AL178" s="8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7"/>
      <c r="AG179" s="23"/>
      <c r="AH179" s="8"/>
      <c r="AI179" s="8"/>
      <c r="AJ179" s="8"/>
      <c r="AK179" s="8"/>
      <c r="AL179" s="8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7"/>
      <c r="AG180" s="23"/>
      <c r="AH180" s="8"/>
      <c r="AI180" s="8"/>
      <c r="AJ180" s="8"/>
      <c r="AK180" s="8"/>
      <c r="AL180" s="8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7"/>
      <c r="AG181" s="23"/>
      <c r="AH181" s="8"/>
      <c r="AI181" s="8"/>
      <c r="AJ181" s="8"/>
      <c r="AK181" s="8"/>
      <c r="AL181" s="8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7"/>
      <c r="AG182" s="23"/>
      <c r="AH182" s="8"/>
      <c r="AI182" s="8"/>
      <c r="AJ182" s="8"/>
      <c r="AK182" s="8"/>
      <c r="AL182" s="8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7"/>
      <c r="AG183" s="23"/>
      <c r="AH183" s="8"/>
      <c r="AI183" s="8"/>
      <c r="AJ183" s="8"/>
      <c r="AK183" s="8"/>
      <c r="AL183" s="8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7"/>
      <c r="AG184" s="23"/>
      <c r="AH184" s="8"/>
      <c r="AI184" s="8"/>
      <c r="AJ184" s="8"/>
      <c r="AK184" s="8"/>
      <c r="AL184" s="8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7"/>
      <c r="AG185" s="23"/>
      <c r="AH185" s="8"/>
      <c r="AI185" s="8"/>
      <c r="AJ185" s="8"/>
      <c r="AK185" s="8"/>
      <c r="AL185" s="8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7"/>
      <c r="AG186" s="23"/>
      <c r="AH186" s="8"/>
      <c r="AI186" s="8"/>
      <c r="AJ186" s="8"/>
      <c r="AK186" s="8"/>
      <c r="AL186" s="8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7"/>
      <c r="AG187" s="23"/>
      <c r="AH187" s="8"/>
      <c r="AI187" s="8"/>
      <c r="AJ187" s="8"/>
      <c r="AK187" s="8"/>
      <c r="AL187" s="8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7"/>
      <c r="AG188" s="23"/>
      <c r="AH188" s="8"/>
      <c r="AI188" s="8"/>
      <c r="AJ188" s="8"/>
      <c r="AK188" s="8"/>
      <c r="AL188" s="8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7"/>
      <c r="AG189" s="23"/>
      <c r="AH189" s="8"/>
      <c r="AI189" s="8"/>
      <c r="AJ189" s="8"/>
      <c r="AK189" s="8"/>
      <c r="AL189" s="8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7"/>
      <c r="AG190" s="23"/>
      <c r="AH190" s="8"/>
      <c r="AI190" s="8"/>
      <c r="AJ190" s="8"/>
      <c r="AK190" s="8"/>
      <c r="AL190" s="8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7"/>
      <c r="AG191" s="23"/>
      <c r="AH191" s="8"/>
      <c r="AI191" s="8"/>
      <c r="AJ191" s="8"/>
      <c r="AK191" s="8"/>
      <c r="AL191" s="8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7"/>
      <c r="AG192" s="23"/>
      <c r="AH192" s="8"/>
      <c r="AI192" s="8"/>
      <c r="AJ192" s="8"/>
      <c r="AK192" s="8"/>
      <c r="AL192" s="8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7"/>
      <c r="AG193" s="23"/>
      <c r="AH193" s="8"/>
      <c r="AI193" s="8"/>
      <c r="AJ193" s="8"/>
      <c r="AK193" s="8"/>
      <c r="AL193" s="8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7"/>
      <c r="AG194" s="23"/>
      <c r="AH194" s="8"/>
      <c r="AI194" s="8"/>
      <c r="AJ194" s="8"/>
      <c r="AK194" s="8"/>
      <c r="AL194" s="8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7"/>
      <c r="AG195" s="23"/>
      <c r="AH195" s="8"/>
      <c r="AI195" s="8"/>
      <c r="AJ195" s="8"/>
      <c r="AK195" s="8"/>
      <c r="AL195" s="8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7"/>
      <c r="AG196" s="23"/>
      <c r="AH196" s="8"/>
      <c r="AI196" s="8"/>
      <c r="AJ196" s="8"/>
      <c r="AK196" s="8"/>
      <c r="AL196" s="8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7"/>
      <c r="AG197" s="23"/>
      <c r="AH197" s="8"/>
      <c r="AI197" s="8"/>
      <c r="AJ197" s="8"/>
      <c r="AK197" s="8"/>
      <c r="AL197" s="8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7"/>
      <c r="AG198" s="23"/>
      <c r="AH198" s="8"/>
      <c r="AI198" s="8"/>
      <c r="AJ198" s="8"/>
      <c r="AK198" s="8"/>
      <c r="AL198" s="8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7"/>
      <c r="AG199" s="23"/>
      <c r="AH199" s="8"/>
      <c r="AI199" s="8"/>
      <c r="AJ199" s="8"/>
      <c r="AK199" s="8"/>
      <c r="AL199" s="8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7"/>
      <c r="AG200" s="23"/>
      <c r="AH200" s="8"/>
      <c r="AI200" s="8"/>
      <c r="AJ200" s="8"/>
      <c r="AK200" s="8"/>
      <c r="AL200" s="8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7"/>
      <c r="AG201" s="23"/>
      <c r="AH201" s="8"/>
      <c r="AI201" s="8"/>
      <c r="AJ201" s="8"/>
      <c r="AK201" s="8"/>
      <c r="AL201" s="8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7"/>
      <c r="AG202" s="23"/>
      <c r="AH202" s="8"/>
      <c r="AI202" s="8"/>
      <c r="AJ202" s="8"/>
      <c r="AK202" s="8"/>
      <c r="AL202" s="8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7"/>
      <c r="AG203" s="23"/>
      <c r="AH203" s="8"/>
      <c r="AI203" s="8"/>
      <c r="AJ203" s="8"/>
      <c r="AK203" s="8"/>
      <c r="AL203" s="8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7"/>
      <c r="AG204" s="23"/>
      <c r="AH204" s="8"/>
      <c r="AI204" s="8"/>
      <c r="AJ204" s="8"/>
      <c r="AK204" s="8"/>
      <c r="AL204" s="8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7"/>
      <c r="AG205" s="23"/>
      <c r="AH205" s="8"/>
      <c r="AI205" s="8"/>
      <c r="AJ205" s="8"/>
      <c r="AK205" s="8"/>
      <c r="AL205" s="8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7"/>
      <c r="AG206" s="23"/>
      <c r="AH206" s="8"/>
      <c r="AI206" s="8"/>
      <c r="AJ206" s="8"/>
      <c r="AK206" s="8"/>
      <c r="AL206" s="8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7"/>
      <c r="AG207" s="23"/>
      <c r="AH207" s="8"/>
      <c r="AI207" s="8"/>
      <c r="AJ207" s="8"/>
      <c r="AK207" s="8"/>
      <c r="AL20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zoomScale="97" zoomScaleNormal="97" workbookViewId="0"/>
  </sheetViews>
  <sheetFormatPr defaultRowHeight="15" x14ac:dyDescent="0.25"/>
  <cols>
    <col min="1" max="1" width="0.7109375" style="25" customWidth="1"/>
    <col min="2" max="2" width="29.7109375" style="80" customWidth="1"/>
    <col min="3" max="3" width="21.5703125" style="81" customWidth="1"/>
    <col min="4" max="4" width="10.5703125" style="82" customWidth="1"/>
    <col min="5" max="5" width="8" style="82" customWidth="1"/>
    <col min="6" max="6" width="0.7109375" style="36" customWidth="1"/>
    <col min="7" max="11" width="5.28515625" style="81" customWidth="1"/>
    <col min="12" max="12" width="6.42578125" style="81" customWidth="1"/>
    <col min="13" max="16" width="5.28515625" style="81" customWidth="1"/>
    <col min="17" max="21" width="6.7109375" style="81" customWidth="1"/>
    <col min="22" max="22" width="10.85546875" style="81" customWidth="1"/>
    <col min="23" max="23" width="19.7109375" style="82" customWidth="1"/>
    <col min="24" max="24" width="9.7109375" style="81" customWidth="1"/>
  </cols>
  <sheetData>
    <row r="1" spans="1:30" ht="18.75" x14ac:dyDescent="0.3">
      <c r="A1" s="8"/>
      <c r="B1" s="67" t="s">
        <v>61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65"/>
      <c r="Y1" s="70"/>
      <c r="Z1" s="70"/>
      <c r="AA1" s="70"/>
      <c r="AB1" s="70"/>
      <c r="AC1" s="70"/>
      <c r="AD1" s="70"/>
    </row>
    <row r="2" spans="1:30" x14ac:dyDescent="0.25">
      <c r="A2" s="8"/>
      <c r="B2" s="39" t="s">
        <v>43</v>
      </c>
      <c r="C2" s="12" t="s">
        <v>44</v>
      </c>
      <c r="D2" s="71"/>
      <c r="E2" s="7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40"/>
      <c r="Y2" s="70"/>
      <c r="Z2" s="70"/>
      <c r="AA2" s="70"/>
      <c r="AB2" s="70"/>
      <c r="AC2" s="70"/>
      <c r="AD2" s="70"/>
    </row>
    <row r="3" spans="1:30" x14ac:dyDescent="0.25">
      <c r="A3" s="8"/>
      <c r="B3" s="73" t="s">
        <v>62</v>
      </c>
      <c r="C3" s="22" t="s">
        <v>63</v>
      </c>
      <c r="D3" s="74" t="s">
        <v>64</v>
      </c>
      <c r="E3" s="75" t="s">
        <v>1</v>
      </c>
      <c r="F3" s="24"/>
      <c r="G3" s="76" t="s">
        <v>65</v>
      </c>
      <c r="H3" s="77" t="s">
        <v>66</v>
      </c>
      <c r="I3" s="77" t="s">
        <v>31</v>
      </c>
      <c r="J3" s="17" t="s">
        <v>67</v>
      </c>
      <c r="K3" s="78" t="s">
        <v>68</v>
      </c>
      <c r="L3" s="78" t="s">
        <v>69</v>
      </c>
      <c r="M3" s="76" t="s">
        <v>70</v>
      </c>
      <c r="N3" s="76" t="s">
        <v>30</v>
      </c>
      <c r="O3" s="77" t="s">
        <v>71</v>
      </c>
      <c r="P3" s="76" t="s">
        <v>66</v>
      </c>
      <c r="Q3" s="76" t="s">
        <v>3</v>
      </c>
      <c r="R3" s="76">
        <v>1</v>
      </c>
      <c r="S3" s="76">
        <v>2</v>
      </c>
      <c r="T3" s="76">
        <v>3</v>
      </c>
      <c r="U3" s="76" t="s">
        <v>72</v>
      </c>
      <c r="V3" s="17" t="s">
        <v>21</v>
      </c>
      <c r="W3" s="16" t="s">
        <v>73</v>
      </c>
      <c r="X3" s="16" t="s">
        <v>74</v>
      </c>
      <c r="Y3" s="70"/>
      <c r="Z3" s="70"/>
      <c r="AA3" s="70"/>
      <c r="AB3" s="70"/>
      <c r="AC3" s="70"/>
      <c r="AD3" s="70"/>
    </row>
    <row r="4" spans="1:30" x14ac:dyDescent="0.25">
      <c r="A4" s="8"/>
      <c r="B4" s="92" t="s">
        <v>80</v>
      </c>
      <c r="C4" s="93" t="s">
        <v>87</v>
      </c>
      <c r="D4" s="83" t="s">
        <v>76</v>
      </c>
      <c r="E4" s="94" t="s">
        <v>77</v>
      </c>
      <c r="F4" s="95"/>
      <c r="G4" s="84"/>
      <c r="H4" s="85"/>
      <c r="I4" s="84">
        <v>1</v>
      </c>
      <c r="J4" s="86" t="s">
        <v>88</v>
      </c>
      <c r="K4" s="86">
        <v>1</v>
      </c>
      <c r="L4" s="86"/>
      <c r="M4" s="86">
        <v>1</v>
      </c>
      <c r="N4" s="84"/>
      <c r="O4" s="85"/>
      <c r="P4" s="84"/>
      <c r="Q4" s="96" t="s">
        <v>89</v>
      </c>
      <c r="R4" s="96" t="s">
        <v>90</v>
      </c>
      <c r="S4" s="96"/>
      <c r="T4" s="96" t="s">
        <v>91</v>
      </c>
      <c r="U4" s="96" t="s">
        <v>92</v>
      </c>
      <c r="V4" s="87">
        <v>0.66666666666666663</v>
      </c>
      <c r="W4" s="88" t="s">
        <v>81</v>
      </c>
      <c r="X4" s="89" t="s">
        <v>82</v>
      </c>
      <c r="Y4" s="70"/>
      <c r="Z4" s="70"/>
      <c r="AA4" s="70"/>
      <c r="AB4" s="70"/>
      <c r="AC4" s="70"/>
      <c r="AD4" s="70"/>
    </row>
    <row r="5" spans="1:30" x14ac:dyDescent="0.25">
      <c r="A5" s="23"/>
      <c r="B5" s="83" t="s">
        <v>75</v>
      </c>
      <c r="C5" s="93" t="s">
        <v>93</v>
      </c>
      <c r="D5" s="83" t="s">
        <v>76</v>
      </c>
      <c r="E5" s="94" t="s">
        <v>77</v>
      </c>
      <c r="F5" s="95"/>
      <c r="G5" s="84"/>
      <c r="H5" s="85"/>
      <c r="I5" s="85">
        <v>1</v>
      </c>
      <c r="J5" s="86" t="s">
        <v>94</v>
      </c>
      <c r="K5" s="86">
        <v>1</v>
      </c>
      <c r="L5" s="86"/>
      <c r="M5" s="86">
        <v>1</v>
      </c>
      <c r="N5" s="84"/>
      <c r="O5" s="85"/>
      <c r="P5" s="84"/>
      <c r="Q5" s="96" t="s">
        <v>95</v>
      </c>
      <c r="R5" s="96" t="s">
        <v>90</v>
      </c>
      <c r="S5" s="96" t="s">
        <v>96</v>
      </c>
      <c r="T5" s="96" t="s">
        <v>92</v>
      </c>
      <c r="U5" s="96"/>
      <c r="V5" s="87">
        <v>0.42857142857142855</v>
      </c>
      <c r="W5" s="88" t="s">
        <v>78</v>
      </c>
      <c r="X5" s="89" t="s">
        <v>79</v>
      </c>
      <c r="Y5" s="70"/>
      <c r="Z5" s="70"/>
      <c r="AA5" s="70"/>
      <c r="AB5" s="70"/>
      <c r="AC5" s="70"/>
      <c r="AD5" s="70"/>
    </row>
    <row r="6" spans="1:30" x14ac:dyDescent="0.25">
      <c r="A6" s="23"/>
      <c r="B6" s="92" t="s">
        <v>83</v>
      </c>
      <c r="C6" s="93" t="s">
        <v>97</v>
      </c>
      <c r="D6" s="83" t="s">
        <v>76</v>
      </c>
      <c r="E6" s="94" t="s">
        <v>77</v>
      </c>
      <c r="F6" s="95"/>
      <c r="G6" s="84"/>
      <c r="H6" s="85"/>
      <c r="I6" s="84">
        <v>1</v>
      </c>
      <c r="J6" s="86"/>
      <c r="K6" s="86" t="s">
        <v>98</v>
      </c>
      <c r="L6" s="86" t="s">
        <v>84</v>
      </c>
      <c r="M6" s="86">
        <v>1</v>
      </c>
      <c r="N6" s="84"/>
      <c r="O6" s="85">
        <v>1</v>
      </c>
      <c r="P6" s="84"/>
      <c r="Q6" s="96" t="s">
        <v>99</v>
      </c>
      <c r="R6" s="96" t="s">
        <v>100</v>
      </c>
      <c r="S6" s="96"/>
      <c r="T6" s="96" t="s">
        <v>100</v>
      </c>
      <c r="U6" s="96" t="s">
        <v>101</v>
      </c>
      <c r="V6" s="87">
        <v>0.75</v>
      </c>
      <c r="W6" s="88" t="s">
        <v>85</v>
      </c>
      <c r="X6" s="89" t="s">
        <v>86</v>
      </c>
      <c r="Y6" s="70"/>
      <c r="Z6" s="70"/>
      <c r="AA6" s="70"/>
      <c r="AB6" s="70"/>
      <c r="AC6" s="70"/>
      <c r="AD6" s="70"/>
    </row>
    <row r="7" spans="1:30" x14ac:dyDescent="0.25">
      <c r="A7" s="23"/>
      <c r="B7" s="22" t="s">
        <v>9</v>
      </c>
      <c r="C7" s="17"/>
      <c r="D7" s="16"/>
      <c r="E7" s="97"/>
      <c r="F7" s="98"/>
      <c r="G7" s="18"/>
      <c r="H7" s="18"/>
      <c r="I7" s="18">
        <f>SUM(I2:I6)</f>
        <v>3</v>
      </c>
      <c r="J7" s="17"/>
      <c r="K7" s="17"/>
      <c r="L7" s="17"/>
      <c r="M7" s="18">
        <f t="shared" ref="M7:O7" si="0">SUM(M2:M6)</f>
        <v>3</v>
      </c>
      <c r="N7" s="18"/>
      <c r="O7" s="18">
        <f t="shared" si="0"/>
        <v>1</v>
      </c>
      <c r="P7" s="18"/>
      <c r="Q7" s="99" t="s">
        <v>102</v>
      </c>
      <c r="R7" s="99" t="s">
        <v>103</v>
      </c>
      <c r="S7" s="99" t="s">
        <v>96</v>
      </c>
      <c r="T7" s="99" t="s">
        <v>99</v>
      </c>
      <c r="U7" s="99" t="s">
        <v>96</v>
      </c>
      <c r="V7" s="30">
        <v>0.58899999999999997</v>
      </c>
      <c r="W7" s="100"/>
      <c r="X7" s="99"/>
      <c r="Y7" s="70"/>
      <c r="Z7" s="70"/>
      <c r="AA7" s="70"/>
      <c r="AB7" s="70"/>
      <c r="AC7" s="70"/>
      <c r="AD7" s="70"/>
    </row>
    <row r="8" spans="1:30" x14ac:dyDescent="0.25">
      <c r="A8" s="23"/>
      <c r="B8" s="101"/>
      <c r="C8" s="102"/>
      <c r="D8" s="103"/>
      <c r="E8" s="104"/>
      <c r="F8" s="105"/>
      <c r="G8" s="102"/>
      <c r="H8" s="102"/>
      <c r="I8" s="102"/>
      <c r="J8" s="106"/>
      <c r="K8" s="106"/>
      <c r="L8" s="106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3"/>
      <c r="X8" s="107"/>
      <c r="Y8" s="70"/>
      <c r="Z8" s="70"/>
      <c r="AA8" s="70"/>
      <c r="AB8" s="70"/>
      <c r="AC8" s="70"/>
      <c r="AD8" s="70"/>
    </row>
    <row r="9" spans="1:30" x14ac:dyDescent="0.25">
      <c r="A9" s="23"/>
      <c r="B9" s="57"/>
      <c r="C9" s="1"/>
      <c r="D9" s="57"/>
      <c r="E9" s="79"/>
      <c r="G9" s="1"/>
      <c r="H9" s="1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57"/>
      <c r="X9" s="1"/>
      <c r="Y9" s="70"/>
      <c r="Z9" s="70"/>
      <c r="AA9" s="70"/>
      <c r="AB9" s="70"/>
      <c r="AC9" s="70"/>
      <c r="AD9" s="70"/>
    </row>
    <row r="10" spans="1:30" x14ac:dyDescent="0.25">
      <c r="A10" s="23"/>
      <c r="B10" s="57"/>
      <c r="C10" s="1"/>
      <c r="D10" s="57"/>
      <c r="E10" s="79"/>
      <c r="G10" s="1"/>
      <c r="H10" s="1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57"/>
      <c r="X10" s="1"/>
      <c r="Y10" s="70"/>
      <c r="Z10" s="70"/>
      <c r="AA10" s="70"/>
      <c r="AB10" s="70"/>
      <c r="AC10" s="70"/>
      <c r="AD10" s="70"/>
    </row>
    <row r="11" spans="1:30" x14ac:dyDescent="0.25">
      <c r="A11" s="23"/>
      <c r="B11" s="57"/>
      <c r="C11" s="1"/>
      <c r="D11" s="57"/>
      <c r="E11" s="79"/>
      <c r="G11" s="1"/>
      <c r="H11" s="1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57"/>
      <c r="X11" s="1"/>
      <c r="Y11" s="70"/>
      <c r="Z11" s="70"/>
      <c r="AA11" s="70"/>
      <c r="AB11" s="70"/>
      <c r="AC11" s="70"/>
      <c r="AD11" s="70"/>
    </row>
    <row r="12" spans="1:30" x14ac:dyDescent="0.25">
      <c r="A12" s="23"/>
      <c r="B12" s="57"/>
      <c r="C12" s="1"/>
      <c r="D12" s="57"/>
      <c r="E12" s="79"/>
      <c r="G12" s="1"/>
      <c r="H12" s="1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57"/>
      <c r="X12" s="1"/>
      <c r="Y12" s="70"/>
      <c r="Z12" s="70"/>
      <c r="AA12" s="70"/>
      <c r="AB12" s="70"/>
      <c r="AC12" s="70"/>
      <c r="AD12" s="70"/>
    </row>
    <row r="13" spans="1:30" x14ac:dyDescent="0.25">
      <c r="A13" s="23"/>
      <c r="B13" s="57"/>
      <c r="C13" s="1"/>
      <c r="D13" s="57"/>
      <c r="E13" s="79"/>
      <c r="G13" s="1"/>
      <c r="H13" s="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57"/>
      <c r="X13" s="1"/>
      <c r="Y13" s="70"/>
      <c r="Z13" s="70"/>
      <c r="AA13" s="70"/>
      <c r="AB13" s="70"/>
      <c r="AC13" s="70"/>
      <c r="AD13" s="70"/>
    </row>
    <row r="14" spans="1:30" x14ac:dyDescent="0.25">
      <c r="A14" s="23"/>
      <c r="B14" s="57"/>
      <c r="C14" s="1"/>
      <c r="D14" s="57"/>
      <c r="E14" s="79"/>
      <c r="G14" s="1"/>
      <c r="H14" s="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57"/>
      <c r="X14" s="1"/>
      <c r="Y14" s="70"/>
      <c r="Z14" s="70"/>
      <c r="AA14" s="70"/>
      <c r="AB14" s="70"/>
      <c r="AC14" s="70"/>
      <c r="AD14" s="70"/>
    </row>
    <row r="15" spans="1:30" x14ac:dyDescent="0.25">
      <c r="A15" s="23"/>
      <c r="B15" s="57"/>
      <c r="C15" s="1"/>
      <c r="D15" s="57"/>
      <c r="E15" s="79"/>
      <c r="G15" s="1"/>
      <c r="H15" s="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57"/>
      <c r="X15" s="1"/>
      <c r="Y15" s="70"/>
      <c r="Z15" s="70"/>
      <c r="AA15" s="70"/>
      <c r="AB15" s="70"/>
      <c r="AC15" s="70"/>
      <c r="AD15" s="70"/>
    </row>
    <row r="16" spans="1:30" x14ac:dyDescent="0.25">
      <c r="A16" s="23"/>
      <c r="B16" s="57"/>
      <c r="C16" s="1"/>
      <c r="D16" s="57"/>
      <c r="E16" s="79"/>
      <c r="G16" s="1"/>
      <c r="H16" s="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57"/>
      <c r="X16" s="1"/>
      <c r="Y16" s="70"/>
      <c r="Z16" s="70"/>
      <c r="AA16" s="70"/>
      <c r="AB16" s="70"/>
      <c r="AC16" s="70"/>
      <c r="AD16" s="70"/>
    </row>
    <row r="17" spans="1:30" x14ac:dyDescent="0.25">
      <c r="A17" s="23"/>
      <c r="B17" s="57"/>
      <c r="C17" s="1"/>
      <c r="D17" s="57"/>
      <c r="E17" s="79"/>
      <c r="G17" s="1"/>
      <c r="H17" s="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57"/>
      <c r="X17" s="1"/>
      <c r="Y17" s="70"/>
      <c r="Z17" s="70"/>
      <c r="AA17" s="70"/>
      <c r="AB17" s="70"/>
      <c r="AC17" s="70"/>
      <c r="AD17" s="70"/>
    </row>
    <row r="18" spans="1:30" x14ac:dyDescent="0.25">
      <c r="A18" s="23"/>
      <c r="B18" s="57"/>
      <c r="C18" s="1"/>
      <c r="D18" s="57"/>
      <c r="E18" s="79"/>
      <c r="G18" s="1"/>
      <c r="H18" s="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57"/>
      <c r="X18" s="1"/>
      <c r="Y18" s="70"/>
      <c r="Z18" s="70"/>
      <c r="AA18" s="70"/>
      <c r="AB18" s="70"/>
      <c r="AC18" s="70"/>
      <c r="AD18" s="70"/>
    </row>
    <row r="19" spans="1:30" x14ac:dyDescent="0.25">
      <c r="A19" s="23"/>
      <c r="B19" s="57"/>
      <c r="C19" s="1"/>
      <c r="D19" s="57"/>
      <c r="E19" s="79"/>
      <c r="G19" s="1"/>
      <c r="H19" s="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57"/>
      <c r="X19" s="1"/>
      <c r="Y19" s="70"/>
      <c r="Z19" s="70"/>
      <c r="AA19" s="70"/>
      <c r="AB19" s="70"/>
      <c r="AC19" s="70"/>
      <c r="AD19" s="70"/>
    </row>
    <row r="20" spans="1:30" x14ac:dyDescent="0.25">
      <c r="A20" s="23"/>
      <c r="B20" s="57"/>
      <c r="C20" s="1"/>
      <c r="D20" s="57"/>
      <c r="E20" s="79"/>
      <c r="G20" s="1"/>
      <c r="H20" s="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57"/>
      <c r="X20" s="1"/>
      <c r="Y20" s="70"/>
      <c r="Z20" s="70"/>
      <c r="AA20" s="70"/>
      <c r="AB20" s="70"/>
      <c r="AC20" s="70"/>
      <c r="AD20" s="70"/>
    </row>
    <row r="21" spans="1:30" x14ac:dyDescent="0.25">
      <c r="A21" s="23"/>
      <c r="B21" s="57"/>
      <c r="C21" s="1"/>
      <c r="D21" s="57"/>
      <c r="E21" s="79"/>
      <c r="G21" s="1"/>
      <c r="H21" s="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57"/>
      <c r="X21" s="1"/>
      <c r="Y21" s="70"/>
      <c r="Z21" s="70"/>
      <c r="AA21" s="70"/>
      <c r="AB21" s="70"/>
      <c r="AC21" s="70"/>
      <c r="AD21" s="70"/>
    </row>
    <row r="22" spans="1:30" x14ac:dyDescent="0.25">
      <c r="A22" s="23"/>
      <c r="B22" s="57"/>
      <c r="C22" s="1"/>
      <c r="D22" s="57"/>
      <c r="E22" s="79"/>
      <c r="G22" s="1"/>
      <c r="H22" s="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57"/>
      <c r="X22" s="1"/>
      <c r="Y22" s="70"/>
      <c r="Z22" s="70"/>
      <c r="AA22" s="70"/>
      <c r="AB22" s="70"/>
      <c r="AC22" s="70"/>
      <c r="AD22" s="70"/>
    </row>
    <row r="23" spans="1:30" x14ac:dyDescent="0.25">
      <c r="A23" s="23"/>
      <c r="B23" s="57"/>
      <c r="C23" s="1"/>
      <c r="D23" s="57"/>
      <c r="E23" s="79"/>
      <c r="G23" s="1"/>
      <c r="H23" s="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57"/>
      <c r="X23" s="1"/>
      <c r="Y23" s="70"/>
      <c r="Z23" s="70"/>
      <c r="AA23" s="70"/>
      <c r="AB23" s="70"/>
      <c r="AC23" s="70"/>
      <c r="AD23" s="70"/>
    </row>
    <row r="24" spans="1:30" x14ac:dyDescent="0.25">
      <c r="A24" s="23"/>
      <c r="B24" s="57"/>
      <c r="C24" s="1"/>
      <c r="D24" s="57"/>
      <c r="E24" s="79"/>
      <c r="G24" s="1"/>
      <c r="H24" s="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57"/>
      <c r="X24" s="1"/>
      <c r="Y24" s="70"/>
      <c r="Z24" s="70"/>
      <c r="AA24" s="70"/>
      <c r="AB24" s="70"/>
      <c r="AC24" s="70"/>
      <c r="AD24" s="70"/>
    </row>
    <row r="25" spans="1:30" x14ac:dyDescent="0.25">
      <c r="A25" s="23"/>
      <c r="B25" s="57"/>
      <c r="C25" s="1"/>
      <c r="D25" s="57"/>
      <c r="E25" s="79"/>
      <c r="G25" s="1"/>
      <c r="H25" s="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57"/>
      <c r="X25" s="1"/>
      <c r="Y25" s="70"/>
      <c r="Z25" s="70"/>
      <c r="AA25" s="70"/>
      <c r="AB25" s="70"/>
      <c r="AC25" s="70"/>
      <c r="AD25" s="70"/>
    </row>
    <row r="26" spans="1:30" x14ac:dyDescent="0.25">
      <c r="A26" s="23"/>
      <c r="B26" s="57"/>
      <c r="C26" s="1"/>
      <c r="D26" s="57"/>
      <c r="E26" s="79"/>
      <c r="G26" s="1"/>
      <c r="H26" s="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57"/>
      <c r="X26" s="1"/>
      <c r="Y26" s="70"/>
      <c r="Z26" s="70"/>
      <c r="AA26" s="70"/>
      <c r="AB26" s="70"/>
      <c r="AC26" s="70"/>
      <c r="AD26" s="70"/>
    </row>
    <row r="27" spans="1:30" x14ac:dyDescent="0.25">
      <c r="A27" s="23"/>
      <c r="B27" s="57"/>
      <c r="C27" s="1"/>
      <c r="D27" s="57"/>
      <c r="E27" s="79"/>
      <c r="G27" s="1"/>
      <c r="H27" s="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57"/>
      <c r="X27" s="1"/>
      <c r="Y27" s="70"/>
      <c r="Z27" s="70"/>
      <c r="AA27" s="70"/>
      <c r="AB27" s="70"/>
      <c r="AC27" s="70"/>
      <c r="AD27" s="70"/>
    </row>
    <row r="28" spans="1:30" x14ac:dyDescent="0.25">
      <c r="A28" s="23"/>
      <c r="B28" s="57"/>
      <c r="C28" s="1"/>
      <c r="D28" s="57"/>
      <c r="E28" s="79"/>
      <c r="G28" s="1"/>
      <c r="H28" s="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57"/>
      <c r="X28" s="1"/>
      <c r="Y28" s="70"/>
      <c r="Z28" s="70"/>
      <c r="AA28" s="70"/>
      <c r="AB28" s="70"/>
      <c r="AC28" s="70"/>
      <c r="AD28" s="70"/>
    </row>
    <row r="29" spans="1:30" x14ac:dyDescent="0.25">
      <c r="A29" s="23"/>
      <c r="B29" s="57"/>
      <c r="C29" s="1"/>
      <c r="D29" s="57"/>
      <c r="E29" s="79"/>
      <c r="G29" s="1"/>
      <c r="H29" s="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57"/>
      <c r="X29" s="1"/>
      <c r="Y29" s="70"/>
      <c r="Z29" s="70"/>
      <c r="AA29" s="70"/>
      <c r="AB29" s="70"/>
      <c r="AC29" s="70"/>
      <c r="AD29" s="70"/>
    </row>
    <row r="30" spans="1:30" x14ac:dyDescent="0.25">
      <c r="A30" s="23"/>
      <c r="B30" s="57"/>
      <c r="C30" s="1"/>
      <c r="D30" s="57"/>
      <c r="E30" s="79"/>
      <c r="G30" s="1"/>
      <c r="H30" s="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57"/>
      <c r="X30" s="1"/>
      <c r="Y30" s="70"/>
      <c r="Z30" s="70"/>
      <c r="AA30" s="70"/>
      <c r="AB30" s="70"/>
      <c r="AC30" s="70"/>
      <c r="AD30" s="70"/>
    </row>
    <row r="31" spans="1:30" x14ac:dyDescent="0.25">
      <c r="A31" s="23"/>
      <c r="B31" s="57"/>
      <c r="C31" s="1"/>
      <c r="D31" s="57"/>
      <c r="E31" s="79"/>
      <c r="G31" s="1"/>
      <c r="H31" s="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57"/>
      <c r="X31" s="1"/>
      <c r="Y31" s="70"/>
      <c r="Z31" s="70"/>
      <c r="AA31" s="70"/>
      <c r="AB31" s="70"/>
      <c r="AC31" s="70"/>
      <c r="AD31" s="70"/>
    </row>
    <row r="32" spans="1:30" x14ac:dyDescent="0.25">
      <c r="A32" s="23"/>
      <c r="B32" s="57"/>
      <c r="C32" s="1"/>
      <c r="D32" s="57"/>
      <c r="E32" s="79"/>
      <c r="G32" s="1"/>
      <c r="H32" s="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57"/>
      <c r="X32" s="1"/>
      <c r="Y32" s="70"/>
      <c r="Z32" s="70"/>
      <c r="AA32" s="70"/>
      <c r="AB32" s="70"/>
      <c r="AC32" s="70"/>
      <c r="AD32" s="70"/>
    </row>
    <row r="33" spans="1:30" x14ac:dyDescent="0.25">
      <c r="A33" s="23"/>
      <c r="B33" s="57"/>
      <c r="C33" s="1"/>
      <c r="D33" s="57"/>
      <c r="E33" s="79"/>
      <c r="G33" s="1"/>
      <c r="H33" s="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57"/>
      <c r="X33" s="1"/>
      <c r="Y33" s="70"/>
      <c r="Z33" s="70"/>
      <c r="AA33" s="70"/>
      <c r="AB33" s="70"/>
      <c r="AC33" s="70"/>
      <c r="AD33" s="70"/>
    </row>
    <row r="34" spans="1:30" x14ac:dyDescent="0.25">
      <c r="A34" s="23"/>
      <c r="B34" s="57"/>
      <c r="C34" s="1"/>
      <c r="D34" s="57"/>
      <c r="E34" s="79"/>
      <c r="G34" s="1"/>
      <c r="H34" s="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57"/>
      <c r="X34" s="1"/>
      <c r="Y34" s="70"/>
      <c r="Z34" s="70"/>
      <c r="AA34" s="70"/>
      <c r="AB34" s="70"/>
      <c r="AC34" s="70"/>
      <c r="AD34" s="70"/>
    </row>
  </sheetData>
  <sortState xmlns:xlrd2="http://schemas.microsoft.com/office/spreadsheetml/2017/richdata2"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2024-01-08T12:53:37Z</dcterms:modified>
</cp:coreProperties>
</file>